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liss\Desktop\_ZIMÁKOS\ZS-VARNSDORF-DOSTAVBA-ŠATEN-DSP+DPS\D.1.2b-VÝKRESOVÁ ČÁST\VÝPISY\"/>
    </mc:Choice>
  </mc:AlternateContent>
  <xr:revisionPtr revIDLastSave="0" documentId="12_ncr:500000_{743686B2-FDF9-4F5F-93C7-BBC61453F07D}" xr6:coauthVersionLast="31" xr6:coauthVersionMax="43" xr10:uidLastSave="{00000000-0000-0000-0000-000000000000}"/>
  <bookViews>
    <workbookView xWindow="-28920" yWindow="-120" windowWidth="29040" windowHeight="15840" tabRatio="710" xr2:uid="{00000000-000D-0000-FFFF-FFFF00000000}"/>
  </bookViews>
  <sheets>
    <sheet name="VO" sheetId="1" r:id="rId1"/>
  </sheets>
  <definedNames>
    <definedName name="_xlnm.Print_Area" localSheetId="0">VO!$A$1:$G$21</definedName>
  </definedNames>
  <calcPr calcId="162913"/>
</workbook>
</file>

<file path=xl/calcChain.xml><?xml version="1.0" encoding="utf-8"?>
<calcChain xmlns="http://schemas.openxmlformats.org/spreadsheetml/2006/main">
  <c r="F13" i="1" l="1"/>
  <c r="E13" i="1"/>
  <c r="F12" i="1"/>
  <c r="E12" i="1"/>
  <c r="F11" i="1"/>
  <c r="E11" i="1"/>
  <c r="F5" i="1"/>
  <c r="F6" i="1"/>
  <c r="F7" i="1"/>
  <c r="F8" i="1"/>
  <c r="F9" i="1"/>
  <c r="F10" i="1"/>
  <c r="E16" i="1"/>
  <c r="E6" i="1"/>
  <c r="E7" i="1"/>
  <c r="E8" i="1"/>
  <c r="E9" i="1"/>
  <c r="E10" i="1"/>
  <c r="E5" i="1"/>
  <c r="F4" i="1" l="1"/>
  <c r="E4" i="1"/>
  <c r="F16" i="1"/>
  <c r="F15" i="1" l="1"/>
  <c r="F17" i="1" s="1"/>
  <c r="F18" i="1" s="1"/>
  <c r="F19" i="1" s="1"/>
  <c r="E15" i="1"/>
  <c r="E17" i="1" s="1"/>
  <c r="E18" i="1" s="1"/>
  <c r="E19" i="1" s="1"/>
  <c r="E20" i="1" l="1"/>
</calcChain>
</file>

<file path=xl/sharedStrings.xml><?xml version="1.0" encoding="utf-8"?>
<sst xmlns="http://schemas.openxmlformats.org/spreadsheetml/2006/main" count="42" uniqueCount="30">
  <si>
    <t>CELKEM</t>
  </si>
  <si>
    <t>POZNÁMKA</t>
  </si>
  <si>
    <t>č</t>
  </si>
  <si>
    <t>f</t>
  </si>
  <si>
    <t>dl</t>
  </si>
  <si>
    <t>ks</t>
  </si>
  <si>
    <t>F</t>
  </si>
  <si>
    <t>B500</t>
  </si>
  <si>
    <t>celkem</t>
  </si>
  <si>
    <t>B12</t>
  </si>
  <si>
    <t>m</t>
  </si>
  <si>
    <t>kg/m, kg/m2</t>
  </si>
  <si>
    <t>kg</t>
  </si>
  <si>
    <t>KOZLÍKY, DISTANČNÍ PRVKY 10%</t>
  </si>
  <si>
    <t>POLOŽKY</t>
  </si>
  <si>
    <t>V Ě N C E   1 . N . P .   -   V Ý P I S   V Ý Z T U Ž E</t>
  </si>
  <si>
    <t>B8</t>
  </si>
  <si>
    <t>V11a</t>
  </si>
  <si>
    <t>V11b</t>
  </si>
  <si>
    <t>V11c</t>
  </si>
  <si>
    <t>V11d</t>
  </si>
  <si>
    <t>Věnec V11, V12, V14 a V15</t>
  </si>
  <si>
    <t>Věnec V13</t>
  </si>
  <si>
    <t>V13a</t>
  </si>
  <si>
    <t>V13b</t>
  </si>
  <si>
    <t>V13c</t>
  </si>
  <si>
    <t>V16a</t>
  </si>
  <si>
    <t>V16b</t>
  </si>
  <si>
    <t>V16c</t>
  </si>
  <si>
    <t>Věnec V16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</si>
</sst>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2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Symbol"/>
      <family val="1"/>
      <charset val="2"/>
    </font>
    <font>
      <sz val="14"/>
      <name val="Arial CE"/>
      <family val="2"/>
      <charset val="238"/>
    </font>
    <font>
      <b/>
      <sz val="14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8"/>
      </right>
      <top style="medium">
        <color indexed="64"/>
      </top>
      <bottom style="medium">
        <color indexed="64"/>
      </bottom>
      <diagonal/>
    </border>
    <border>
      <left style="thick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0" applyFont="1" applyBorder="1" applyAlignment="1"/>
    <xf numFmtId="0" fontId="0" fillId="0" borderId="9" xfId="0" applyFont="1" applyFill="1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0" fillId="0" borderId="19" xfId="0" applyBorder="1"/>
    <xf numFmtId="0" fontId="2" fillId="0" borderId="14" xfId="1" applyNumberFormat="1" applyFont="1" applyFill="1" applyBorder="1" applyAlignment="1" applyProtection="1">
      <alignment horizontal="center"/>
    </xf>
    <xf numFmtId="0" fontId="2" fillId="0" borderId="15" xfId="1" applyNumberFormat="1" applyFont="1" applyFill="1" applyBorder="1" applyAlignment="1" applyProtection="1">
      <alignment horizontal="center"/>
    </xf>
    <xf numFmtId="0" fontId="0" fillId="2" borderId="3" xfId="1" applyNumberFormat="1" applyFont="1" applyFill="1" applyBorder="1" applyAlignment="1" applyProtection="1">
      <alignment horizontal="center"/>
    </xf>
    <xf numFmtId="0" fontId="0" fillId="2" borderId="21" xfId="1" applyNumberFormat="1" applyFont="1" applyFill="1" applyBorder="1" applyAlignment="1" applyProtection="1">
      <alignment horizontal="center"/>
    </xf>
    <xf numFmtId="0" fontId="0" fillId="0" borderId="16" xfId="0" applyFill="1" applyBorder="1" applyAlignment="1">
      <alignment horizontal="center"/>
    </xf>
    <xf numFmtId="164" fontId="0" fillId="0" borderId="22" xfId="0" applyNumberFormat="1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164" fontId="0" fillId="0" borderId="24" xfId="0" applyNumberFormat="1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165" fontId="2" fillId="0" borderId="17" xfId="1" applyNumberFormat="1" applyFont="1" applyFill="1" applyBorder="1" applyAlignment="1" applyProtection="1">
      <alignment horizontal="center"/>
    </xf>
    <xf numFmtId="165" fontId="2" fillId="0" borderId="10" xfId="1" applyNumberFormat="1" applyFont="1" applyFill="1" applyBorder="1" applyAlignment="1" applyProtection="1">
      <alignment horizontal="center"/>
    </xf>
    <xf numFmtId="0" fontId="0" fillId="0" borderId="17" xfId="0" applyFill="1" applyBorder="1" applyAlignment="1">
      <alignment horizontal="center"/>
    </xf>
    <xf numFmtId="164" fontId="0" fillId="0" borderId="26" xfId="0" applyNumberFormat="1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165" fontId="2" fillId="0" borderId="28" xfId="1" applyNumberFormat="1" applyFont="1" applyFill="1" applyBorder="1" applyAlignment="1" applyProtection="1">
      <alignment horizontal="center"/>
    </xf>
    <xf numFmtId="0" fontId="2" fillId="0" borderId="29" xfId="1" applyNumberFormat="1" applyFont="1" applyFill="1" applyBorder="1" applyAlignment="1" applyProtection="1"/>
    <xf numFmtId="0" fontId="2" fillId="0" borderId="0" xfId="1" applyNumberFormat="1" applyFont="1" applyFill="1" applyBorder="1" applyAlignment="1" applyProtection="1"/>
    <xf numFmtId="164" fontId="2" fillId="0" borderId="0" xfId="1" applyNumberFormat="1" applyFont="1" applyFill="1" applyBorder="1" applyAlignment="1" applyProtection="1">
      <alignment horizontal="center"/>
    </xf>
    <xf numFmtId="0" fontId="0" fillId="0" borderId="0" xfId="0" applyBorder="1"/>
    <xf numFmtId="0" fontId="2" fillId="0" borderId="0" xfId="1" applyNumberFormat="1" applyFont="1" applyFill="1" applyBorder="1" applyAlignment="1" applyProtection="1">
      <alignment horizontal="right"/>
    </xf>
    <xf numFmtId="164" fontId="2" fillId="2" borderId="12" xfId="1" applyNumberFormat="1" applyFont="1" applyFill="1" applyBorder="1" applyAlignment="1" applyProtection="1">
      <alignment horizontal="center"/>
    </xf>
    <xf numFmtId="165" fontId="2" fillId="0" borderId="30" xfId="1" applyNumberFormat="1" applyFont="1" applyFill="1" applyBorder="1" applyAlignment="1" applyProtection="1">
      <alignment horizontal="center"/>
    </xf>
    <xf numFmtId="165" fontId="2" fillId="0" borderId="31" xfId="1" applyNumberFormat="1" applyFont="1" applyFill="1" applyBorder="1" applyAlignment="1" applyProtection="1">
      <alignment horizontal="center"/>
    </xf>
    <xf numFmtId="165" fontId="4" fillId="2" borderId="32" xfId="1" applyNumberFormat="1" applyFont="1" applyFill="1" applyBorder="1" applyAlignment="1" applyProtection="1">
      <alignment horizontal="center"/>
    </xf>
    <xf numFmtId="0" fontId="0" fillId="0" borderId="22" xfId="0" applyFill="1" applyBorder="1" applyAlignment="1">
      <alignment horizontal="left"/>
    </xf>
    <xf numFmtId="0" fontId="0" fillId="0" borderId="24" xfId="0" applyFill="1" applyBorder="1" applyAlignment="1">
      <alignment horizontal="left"/>
    </xf>
    <xf numFmtId="0" fontId="0" fillId="0" borderId="26" xfId="0" applyFill="1" applyBorder="1" applyAlignment="1">
      <alignment horizontal="left"/>
    </xf>
    <xf numFmtId="0" fontId="6" fillId="0" borderId="7" xfId="0" applyFont="1" applyBorder="1"/>
    <xf numFmtId="0" fontId="6" fillId="0" borderId="20" xfId="0" applyFont="1" applyBorder="1"/>
    <xf numFmtId="0" fontId="6" fillId="0" borderId="20" xfId="1" applyNumberFormat="1" applyFont="1" applyFill="1" applyBorder="1" applyAlignment="1" applyProtection="1"/>
    <xf numFmtId="0" fontId="0" fillId="0" borderId="13" xfId="1" applyNumberFormat="1" applyFont="1" applyFill="1" applyBorder="1" applyAlignment="1" applyProtection="1">
      <alignment horizontal="center"/>
    </xf>
    <xf numFmtId="0" fontId="2" fillId="0" borderId="3" xfId="1" applyNumberFormat="1" applyFont="1" applyFill="1" applyBorder="1" applyAlignment="1" applyProtection="1">
      <alignment horizontal="center"/>
    </xf>
    <xf numFmtId="0" fontId="5" fillId="0" borderId="4" xfId="1" applyNumberFormat="1" applyFont="1" applyFill="1" applyBorder="1" applyAlignment="1" applyProtection="1">
      <alignment horizontal="center"/>
    </xf>
    <xf numFmtId="0" fontId="2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>
      <alignment horizontal="center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165" fontId="2" fillId="2" borderId="40" xfId="1" applyNumberFormat="1" applyFont="1" applyFill="1" applyBorder="1" applyAlignment="1" applyProtection="1">
      <alignment horizontal="center"/>
    </xf>
    <xf numFmtId="165" fontId="2" fillId="2" borderId="41" xfId="1" applyNumberFormat="1" applyFont="1" applyFill="1" applyBorder="1" applyAlignment="1" applyProtection="1">
      <alignment horizontal="center"/>
    </xf>
    <xf numFmtId="165" fontId="2" fillId="0" borderId="11" xfId="1" applyNumberFormat="1" applyFont="1" applyFill="1" applyBorder="1" applyAlignment="1" applyProtection="1">
      <alignment horizontal="center"/>
    </xf>
    <xf numFmtId="0" fontId="0" fillId="0" borderId="42" xfId="0" applyFill="1" applyBorder="1" applyAlignment="1">
      <alignment horizontal="center"/>
    </xf>
    <xf numFmtId="0" fontId="0" fillId="0" borderId="43" xfId="0" applyFill="1" applyBorder="1" applyAlignment="1">
      <alignment horizontal="left"/>
    </xf>
    <xf numFmtId="164" fontId="0" fillId="0" borderId="43" xfId="0" applyNumberFormat="1" applyFill="1" applyBorder="1" applyAlignment="1">
      <alignment horizontal="center"/>
    </xf>
    <xf numFmtId="0" fontId="0" fillId="0" borderId="44" xfId="0" applyFill="1" applyBorder="1" applyAlignment="1">
      <alignment horizontal="center"/>
    </xf>
    <xf numFmtId="165" fontId="2" fillId="0" borderId="45" xfId="1" applyNumberFormat="1" applyFont="1" applyFill="1" applyBorder="1" applyAlignment="1" applyProtection="1">
      <alignment horizontal="center"/>
    </xf>
    <xf numFmtId="165" fontId="2" fillId="0" borderId="46" xfId="1" applyNumberFormat="1" applyFont="1" applyFill="1" applyBorder="1" applyAlignment="1" applyProtection="1">
      <alignment horizontal="center"/>
    </xf>
    <xf numFmtId="165" fontId="2" fillId="0" borderId="47" xfId="1" applyNumberFormat="1" applyFont="1" applyFill="1" applyBorder="1" applyAlignment="1" applyProtection="1">
      <alignment horizontal="center"/>
    </xf>
    <xf numFmtId="165" fontId="2" fillId="0" borderId="48" xfId="1" applyNumberFormat="1" applyFont="1" applyFill="1" applyBorder="1" applyAlignment="1" applyProtection="1">
      <alignment horizontal="center"/>
    </xf>
    <xf numFmtId="165" fontId="2" fillId="0" borderId="49" xfId="1" applyNumberFormat="1" applyFont="1" applyFill="1" applyBorder="1" applyAlignment="1" applyProtection="1">
      <alignment horizontal="center"/>
    </xf>
    <xf numFmtId="0" fontId="5" fillId="0" borderId="35" xfId="1" applyNumberFormat="1" applyFont="1" applyFill="1" applyBorder="1" applyAlignment="1" applyProtection="1">
      <alignment horizontal="center"/>
    </xf>
    <xf numFmtId="0" fontId="5" fillId="0" borderId="36" xfId="1" applyNumberFormat="1" applyFont="1" applyFill="1" applyBorder="1" applyAlignment="1" applyProtection="1">
      <alignment horizontal="center"/>
    </xf>
    <xf numFmtId="165" fontId="7" fillId="0" borderId="33" xfId="1" applyNumberFormat="1" applyFont="1" applyFill="1" applyBorder="1" applyAlignment="1" applyProtection="1">
      <alignment horizontal="center"/>
    </xf>
    <xf numFmtId="165" fontId="7" fillId="0" borderId="34" xfId="1" applyNumberFormat="1" applyFont="1" applyFill="1" applyBorder="1" applyAlignment="1" applyProtection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</cellXfs>
  <cellStyles count="2">
    <cellStyle name="normal" xfId="1" xr:uid="{00000000-0005-0000-0000-000000000000}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"/>
  <sheetViews>
    <sheetView showGridLines="0" tabSelected="1" view="pageLayout" zoomScaleNormal="115" workbookViewId="0">
      <selection activeCell="I8" sqref="I8"/>
    </sheetView>
  </sheetViews>
  <sheetFormatPr defaultRowHeight="12.75" x14ac:dyDescent="0.2"/>
  <cols>
    <col min="1" max="1" width="15" customWidth="1"/>
    <col min="2" max="2" width="26.5703125" customWidth="1"/>
    <col min="4" max="4" width="8.7109375" customWidth="1"/>
    <col min="5" max="6" width="9.7109375" customWidth="1"/>
    <col min="7" max="7" width="31.5703125" customWidth="1"/>
  </cols>
  <sheetData>
    <row r="1" spans="1:8" ht="27" thickBot="1" x14ac:dyDescent="0.45">
      <c r="A1" s="61" t="s">
        <v>15</v>
      </c>
      <c r="B1" s="62"/>
      <c r="C1" s="62"/>
      <c r="D1" s="62"/>
      <c r="E1" s="62"/>
      <c r="F1" s="62"/>
      <c r="G1" s="63"/>
      <c r="H1" s="1"/>
    </row>
    <row r="2" spans="1:8" ht="13.5" thickBot="1" x14ac:dyDescent="0.25">
      <c r="A2" s="38" t="s">
        <v>2</v>
      </c>
      <c r="B2" s="39" t="s">
        <v>3</v>
      </c>
      <c r="C2" s="40" t="s">
        <v>4</v>
      </c>
      <c r="D2" s="41" t="s">
        <v>5</v>
      </c>
      <c r="E2" s="57" t="s">
        <v>6</v>
      </c>
      <c r="F2" s="58"/>
      <c r="G2" s="2" t="s">
        <v>1</v>
      </c>
    </row>
    <row r="3" spans="1:8" ht="13.5" thickBot="1" x14ac:dyDescent="0.25">
      <c r="A3" s="37" t="s">
        <v>14</v>
      </c>
      <c r="B3" s="6" t="s">
        <v>7</v>
      </c>
      <c r="C3" s="6"/>
      <c r="D3" s="7" t="s">
        <v>8</v>
      </c>
      <c r="E3" s="8" t="s">
        <v>16</v>
      </c>
      <c r="F3" s="9" t="s">
        <v>9</v>
      </c>
      <c r="G3" s="4"/>
    </row>
    <row r="4" spans="1:8" x14ac:dyDescent="0.2">
      <c r="A4" s="10" t="s">
        <v>17</v>
      </c>
      <c r="B4" s="31" t="s">
        <v>9</v>
      </c>
      <c r="C4" s="11">
        <v>22.7</v>
      </c>
      <c r="D4" s="12">
        <v>6</v>
      </c>
      <c r="E4" s="52" t="str">
        <f>IF($B4=E$3,+$C4*$D4,"")</f>
        <v/>
      </c>
      <c r="F4" s="47">
        <f>IF($B4=F$3,+$C4*$D4,"")</f>
        <v>136.19999999999999</v>
      </c>
      <c r="G4" s="44" t="s">
        <v>21</v>
      </c>
    </row>
    <row r="5" spans="1:8" x14ac:dyDescent="0.2">
      <c r="A5" s="13" t="s">
        <v>18</v>
      </c>
      <c r="B5" s="32" t="s">
        <v>16</v>
      </c>
      <c r="C5" s="14">
        <v>1.01</v>
      </c>
      <c r="D5" s="15">
        <v>126</v>
      </c>
      <c r="E5" s="53">
        <f t="shared" ref="E5:F13" si="0">IF($B5=E$3,+$C5*$D5,"")</f>
        <v>127.26</v>
      </c>
      <c r="F5" s="17" t="str">
        <f t="shared" si="0"/>
        <v/>
      </c>
      <c r="G5" s="5"/>
    </row>
    <row r="6" spans="1:8" x14ac:dyDescent="0.2">
      <c r="A6" s="13" t="s">
        <v>19</v>
      </c>
      <c r="B6" s="32" t="s">
        <v>9</v>
      </c>
      <c r="C6" s="14">
        <v>0.6</v>
      </c>
      <c r="D6" s="15">
        <v>12</v>
      </c>
      <c r="E6" s="53" t="str">
        <f t="shared" si="0"/>
        <v/>
      </c>
      <c r="F6" s="17">
        <f t="shared" si="0"/>
        <v>7.1999999999999993</v>
      </c>
      <c r="G6" s="5"/>
    </row>
    <row r="7" spans="1:8" ht="13.5" thickBot="1" x14ac:dyDescent="0.25">
      <c r="A7" s="48" t="s">
        <v>20</v>
      </c>
      <c r="B7" s="49" t="s">
        <v>9</v>
      </c>
      <c r="C7" s="50">
        <v>2</v>
      </c>
      <c r="D7" s="51">
        <v>45</v>
      </c>
      <c r="E7" s="54" t="str">
        <f t="shared" si="0"/>
        <v/>
      </c>
      <c r="F7" s="21">
        <f t="shared" si="0"/>
        <v>90</v>
      </c>
      <c r="G7" s="43"/>
    </row>
    <row r="8" spans="1:8" x14ac:dyDescent="0.2">
      <c r="A8" s="10" t="s">
        <v>23</v>
      </c>
      <c r="B8" s="31" t="s">
        <v>9</v>
      </c>
      <c r="C8" s="11">
        <v>3.2</v>
      </c>
      <c r="D8" s="12">
        <v>4</v>
      </c>
      <c r="E8" s="52" t="str">
        <f t="shared" si="0"/>
        <v/>
      </c>
      <c r="F8" s="47">
        <f t="shared" si="0"/>
        <v>12.8</v>
      </c>
      <c r="G8" s="44" t="s">
        <v>22</v>
      </c>
    </row>
    <row r="9" spans="1:8" x14ac:dyDescent="0.2">
      <c r="A9" s="13" t="s">
        <v>24</v>
      </c>
      <c r="B9" s="32" t="s">
        <v>16</v>
      </c>
      <c r="C9" s="14">
        <v>0.8</v>
      </c>
      <c r="D9" s="15">
        <v>18</v>
      </c>
      <c r="E9" s="53">
        <f t="shared" si="0"/>
        <v>14.4</v>
      </c>
      <c r="F9" s="17" t="str">
        <f t="shared" si="0"/>
        <v/>
      </c>
      <c r="G9" s="5"/>
    </row>
    <row r="10" spans="1:8" ht="13.5" thickBot="1" x14ac:dyDescent="0.25">
      <c r="A10" s="48" t="s">
        <v>25</v>
      </c>
      <c r="B10" s="49" t="s">
        <v>9</v>
      </c>
      <c r="C10" s="50">
        <v>2</v>
      </c>
      <c r="D10" s="51">
        <v>6</v>
      </c>
      <c r="E10" s="54" t="str">
        <f t="shared" si="0"/>
        <v/>
      </c>
      <c r="F10" s="21">
        <f t="shared" si="0"/>
        <v>12</v>
      </c>
      <c r="G10" s="43"/>
    </row>
    <row r="11" spans="1:8" x14ac:dyDescent="0.2">
      <c r="A11" s="10" t="s">
        <v>26</v>
      </c>
      <c r="B11" s="31" t="s">
        <v>9</v>
      </c>
      <c r="C11" s="11">
        <v>9</v>
      </c>
      <c r="D11" s="12">
        <v>6</v>
      </c>
      <c r="E11" s="52" t="str">
        <f t="shared" si="0"/>
        <v/>
      </c>
      <c r="F11" s="47">
        <f t="shared" si="0"/>
        <v>54</v>
      </c>
      <c r="G11" s="44" t="s">
        <v>29</v>
      </c>
    </row>
    <row r="12" spans="1:8" x14ac:dyDescent="0.2">
      <c r="A12" s="13" t="s">
        <v>27</v>
      </c>
      <c r="B12" s="32" t="s">
        <v>16</v>
      </c>
      <c r="C12" s="14">
        <v>1.1399999999999999</v>
      </c>
      <c r="D12" s="15">
        <v>49</v>
      </c>
      <c r="E12" s="53">
        <f t="shared" si="0"/>
        <v>55.859999999999992</v>
      </c>
      <c r="F12" s="17" t="str">
        <f t="shared" si="0"/>
        <v/>
      </c>
      <c r="G12" s="5"/>
    </row>
    <row r="13" spans="1:8" x14ac:dyDescent="0.2">
      <c r="A13" s="18" t="s">
        <v>28</v>
      </c>
      <c r="B13" s="33" t="s">
        <v>9</v>
      </c>
      <c r="C13" s="19">
        <v>0.6</v>
      </c>
      <c r="D13" s="20">
        <v>12</v>
      </c>
      <c r="E13" s="16" t="str">
        <f t="shared" si="0"/>
        <v/>
      </c>
      <c r="F13" s="17">
        <f t="shared" si="0"/>
        <v>7.1999999999999993</v>
      </c>
      <c r="G13" s="3"/>
    </row>
    <row r="14" spans="1:8" ht="13.5" thickBot="1" x14ac:dyDescent="0.25">
      <c r="A14" s="48"/>
      <c r="B14" s="49"/>
      <c r="C14" s="50"/>
      <c r="D14" s="51"/>
      <c r="E14" s="55"/>
      <c r="F14" s="56"/>
      <c r="G14" s="43"/>
    </row>
    <row r="15" spans="1:8" x14ac:dyDescent="0.2">
      <c r="A15" s="22"/>
      <c r="B15" s="23"/>
      <c r="C15" s="24"/>
      <c r="D15" s="23" t="s">
        <v>10</v>
      </c>
      <c r="E15" s="45">
        <f>SUM(E4:E14)</f>
        <v>197.51999999999998</v>
      </c>
      <c r="F15" s="46">
        <f>SUM(F4:F14)</f>
        <v>319.39999999999998</v>
      </c>
      <c r="G15" s="42"/>
    </row>
    <row r="16" spans="1:8" x14ac:dyDescent="0.2">
      <c r="A16" s="22"/>
      <c r="B16" s="25"/>
      <c r="C16" s="24"/>
      <c r="D16" s="26" t="s">
        <v>11</v>
      </c>
      <c r="E16" s="27">
        <f>VALUE(MID(E3,(1+1),2))*VALUE(MID(E3,(1+1),2))/1000000*7850*PI()/4</f>
        <v>0.39458403729087799</v>
      </c>
      <c r="F16" s="27">
        <f>VALUE(MID(F3,(1+1),2))*VALUE(MID(F3,(1+1),2))/1000000*7850*PI()/4</f>
        <v>0.88781408390447558</v>
      </c>
      <c r="G16" s="42"/>
    </row>
    <row r="17" spans="1:7" ht="13.5" thickBot="1" x14ac:dyDescent="0.25">
      <c r="A17" s="22"/>
      <c r="B17" s="25"/>
      <c r="C17" s="24"/>
      <c r="D17" s="23" t="s">
        <v>12</v>
      </c>
      <c r="E17" s="28">
        <f>E15*E16</f>
        <v>77.938239045694218</v>
      </c>
      <c r="F17" s="29">
        <f>F15*F16</f>
        <v>283.5678183990895</v>
      </c>
      <c r="G17" s="42"/>
    </row>
    <row r="18" spans="1:7" ht="13.5" thickBot="1" x14ac:dyDescent="0.25">
      <c r="A18" s="22"/>
      <c r="B18" s="23"/>
      <c r="C18" s="24"/>
      <c r="D18" s="23" t="s">
        <v>12</v>
      </c>
      <c r="E18" s="30">
        <f>E17</f>
        <v>77.938239045694218</v>
      </c>
      <c r="F18" s="30">
        <f>F17</f>
        <v>283.5678183990895</v>
      </c>
      <c r="G18" s="42"/>
    </row>
    <row r="19" spans="1:7" ht="13.5" thickBot="1" x14ac:dyDescent="0.25">
      <c r="A19" s="22" t="s">
        <v>13</v>
      </c>
      <c r="B19" s="23"/>
      <c r="C19" s="24"/>
      <c r="D19" s="23"/>
      <c r="E19" s="30">
        <f>E18*0.1</f>
        <v>7.7938239045694218</v>
      </c>
      <c r="F19" s="30">
        <f>F18*0.1</f>
        <v>28.356781839908951</v>
      </c>
      <c r="G19" s="42"/>
    </row>
    <row r="20" spans="1:7" ht="18.75" thickBot="1" x14ac:dyDescent="0.3">
      <c r="A20" s="34" t="s">
        <v>0</v>
      </c>
      <c r="B20" s="35"/>
      <c r="C20" s="35"/>
      <c r="D20" s="36" t="s">
        <v>12</v>
      </c>
      <c r="E20" s="59">
        <f>SUM(E18:F19)</f>
        <v>397.65666318926208</v>
      </c>
      <c r="F20" s="60"/>
      <c r="G20" s="43"/>
    </row>
  </sheetData>
  <mergeCells count="3">
    <mergeCell ref="E2:F2"/>
    <mergeCell ref="E20:F20"/>
    <mergeCell ref="A1:G1"/>
  </mergeCells>
  <phoneticPr fontId="1" type="noConversion"/>
  <pageMargins left="0.74791666666666667" right="0.74791666666666667" top="0.98402777777777783" bottom="0.98402777777777783" header="0.51180555555555562" footer="0.51180555555555562"/>
  <pageSetup paperSize="9" firstPageNumber="0" orientation="landscape" horizontalDpi="300" verticalDpi="300" r:id="rId1"/>
  <headerFooter alignWithMargins="0">
    <oddHeader>&amp;C&amp;"Arial CE,Tučné"S t a t i k  C L  s. r. o., P r o j e k č n í   a   s t a t i c k á   k a n c e l á ř&amp;"Arial CE,Obyčejné"     
Kancelář č.4.31, Hrnčířská 2985, 470 01 Česká Lípa, IČ: 023 65 197, DIČ: CZ02365197, www.statik-cl.cz</oddHeader>
    <oddFooter>&amp;LAkce: 
Zimní stadion Varnsdorf - provozní zázemí, vestavba šatny&amp;CDokumentace pro vydání stavebního povolení a pro provádění stavby
D.1.2b-07-VÝPIS VÝZTUŽE&amp;RVypracoval: Radim Oliva
 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VO</vt:lpstr>
      <vt:lpstr>VO!Oblast_tisku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M&amp;JKL</dc:creator>
  <cp:lastModifiedBy>Olliss</cp:lastModifiedBy>
  <cp:lastPrinted>2019-09-04T14:08:23Z</cp:lastPrinted>
  <dcterms:created xsi:type="dcterms:W3CDTF">2010-04-14T15:37:00Z</dcterms:created>
  <dcterms:modified xsi:type="dcterms:W3CDTF">2019-09-04T14:09:46Z</dcterms:modified>
</cp:coreProperties>
</file>